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3" sheetId="3" r:id="rId2"/>
  </sheets>
  <definedNames>
    <definedName name="_GoBack" localSheetId="0">Лист1!$I$15</definedName>
  </definedNames>
  <calcPr calcId="124519"/>
</workbook>
</file>

<file path=xl/calcChain.xml><?xml version="1.0" encoding="utf-8"?>
<calcChain xmlns="http://schemas.openxmlformats.org/spreadsheetml/2006/main">
  <c r="K16" i="3"/>
  <c r="J17"/>
  <c r="J18"/>
  <c r="E16"/>
  <c r="E17"/>
  <c r="J16"/>
  <c r="K17" l="1"/>
  <c r="E15"/>
  <c r="K18"/>
  <c r="L18" s="1"/>
  <c r="K19"/>
  <c r="L19" s="1"/>
  <c r="L15" l="1"/>
</calcChain>
</file>

<file path=xl/sharedStrings.xml><?xml version="1.0" encoding="utf-8"?>
<sst xmlns="http://schemas.openxmlformats.org/spreadsheetml/2006/main" count="151" uniqueCount="109">
  <si>
    <t xml:space="preserve"> № п/п</t>
  </si>
  <si>
    <t>Наименование 
муниципальной программы,
основного мероприятия,
целевого индикатора</t>
  </si>
  <si>
    <t xml:space="preserve">Ответственный исполнитель, соисполнитель, участник </t>
  </si>
  <si>
    <t>Источник
финанси-рования</t>
  </si>
  <si>
    <t>План
(тыс. руб.)</t>
  </si>
  <si>
    <t>Факт 
(тыс. руб.)</t>
  </si>
  <si>
    <t>Исполнено, 
%</t>
  </si>
  <si>
    <t>Результаты</t>
  </si>
  <si>
    <t>запланированные</t>
  </si>
  <si>
    <t>достигнутые</t>
  </si>
  <si>
    <t>бюджет города Рязани</t>
  </si>
  <si>
    <t>1.</t>
  </si>
  <si>
    <t>управление экономики и цифрового  развития</t>
  </si>
  <si>
    <t>1.1.</t>
  </si>
  <si>
    <t>1.1.1.</t>
  </si>
  <si>
    <t>Индикатор выполнен</t>
  </si>
  <si>
    <t>2.1.</t>
  </si>
  <si>
    <t>ед.</t>
  </si>
  <si>
    <t>3.3.</t>
  </si>
  <si>
    <t>4.</t>
  </si>
  <si>
    <t>4.1.</t>
  </si>
  <si>
    <t>Приложение № 1</t>
  </si>
  <si>
    <t>Сведения о степени выполнения основных мероприятий и достижения целевых показателей (индикаторов)</t>
  </si>
  <si>
    <t>Ответственный исполнитель: управление экономики и цифрового развития</t>
  </si>
  <si>
    <t xml:space="preserve">муниципальной программы «Цифровизация городской среды» </t>
  </si>
  <si>
    <t>Муниципальная программа  «Цифровизация городской среды»</t>
  </si>
  <si>
    <t>за 2022год</t>
  </si>
  <si>
    <t>Задача 1.
Внедрение цифровых технологий в сфере оказания муниципальных услуг.</t>
  </si>
  <si>
    <t xml:space="preserve">Основное мероприятие 1.1.                    Организация предоставления муниципальных услуг в электронной форме
</t>
  </si>
  <si>
    <t xml:space="preserve">Основное мероприятие 2.1.                  Информатизация администрации города Рязани
</t>
  </si>
  <si>
    <t xml:space="preserve">Мероприятие 1.1.1.                                       Создание, приобретение, развитие, техническая поддержка, сервисное обслуживание автоматизированных информационных систем, необходимых для предоставления муниципальных услуг
</t>
  </si>
  <si>
    <t>1.1.2</t>
  </si>
  <si>
    <t xml:space="preserve">Мероприятие 1.1.2.
Организация предоставления муниципальных услуг в сфере образования
</t>
  </si>
  <si>
    <t>ИНДИКАТОР :
Доля обращений за предоставлением муниципальных услуг в электронном виде в общем количестве обращений за предоставлением муниципальных услуг</t>
  </si>
  <si>
    <t xml:space="preserve">Задача 2.
Совершенствование деятельности администрации города Рязани на основе использования современных информационно-коммуникационных технологий
</t>
  </si>
  <si>
    <t>УЭиЦР, МКУ "ЦС"</t>
  </si>
  <si>
    <t xml:space="preserve">ИНДИКАТОР :
Уровень оснащения администрации города Рязани современными средствами вычислительной техники (срок службы не более 5 лет)
</t>
  </si>
  <si>
    <t>УОиМП</t>
  </si>
  <si>
    <t>УЭиЦР</t>
  </si>
  <si>
    <t>2.1.1</t>
  </si>
  <si>
    <t>2.1.2</t>
  </si>
  <si>
    <t xml:space="preserve">Мероприятие 2.1.1. Обеспечение информационной безопасности, оснащение программным обеспечением
</t>
  </si>
  <si>
    <t xml:space="preserve">Мероприятие 2.1.2. Оснащение средствами вычислительной и множительной техники
</t>
  </si>
  <si>
    <t xml:space="preserve">Задача 3.  Повышение уровня цифровизации городского хозяйства
</t>
  </si>
  <si>
    <t xml:space="preserve">Основное мероприятие 3.3. Содействие внедрению промышленного интернета в работу городских служб
</t>
  </si>
  <si>
    <t xml:space="preserve">Задача 4. Развитие новых форм интеграции между органами местного самоуправления и гражданами
</t>
  </si>
  <si>
    <t xml:space="preserve">ИНДИКАТОР:                                        Число обращений граждан в органы местного самоуправления с использованием цифровых ресурсов и электронных сервисов взаимодействия
</t>
  </si>
  <si>
    <t>4.1.2</t>
  </si>
  <si>
    <t>4.1.1</t>
  </si>
  <si>
    <t>Мероприятие 4.1.1. Обеспечение взаимодействия с гражданами с использованием цифровых ресурсов и электронных сервисов муниципального и регионального уровня</t>
  </si>
  <si>
    <t>Мероприятие 4.1.2. Организация доступа городских служб и структурных подразделений администрации города Рязани к платформе обратной связи, реализованной на базе федеральной государственной информационной системы</t>
  </si>
  <si>
    <t xml:space="preserve">ИНДИКАТОР: Доля муниципальных предприятий (АО и ООО с долей участия муниципального образования в уставном капитале), использующих "промышленный интернет", в общем количестве таких предприятий
</t>
  </si>
  <si>
    <t>2.</t>
  </si>
  <si>
    <t>3.</t>
  </si>
  <si>
    <t>УЭиЦР, МКУ "ЦС", УОиМП</t>
  </si>
  <si>
    <t>УЭиЦР, УДАА</t>
  </si>
  <si>
    <t xml:space="preserve">УЭиЦР, Муниципальные предприятия, АО и ООО с долей участия муниципального образования в уставном капитале, подведомственные администрации города Рязани
</t>
  </si>
  <si>
    <t>Без финансирования</t>
  </si>
  <si>
    <t>УДАА</t>
  </si>
  <si>
    <t>Администрация города Рязани, МКУ "ЦС", УЭиЦР</t>
  </si>
  <si>
    <t xml:space="preserve">Администрация города Рязани, МКУ "ЦС"
</t>
  </si>
  <si>
    <t xml:space="preserve">Администрация города Рязани, УЭиЦР, МКУ "ЦС"
</t>
  </si>
  <si>
    <t>Сопровождение ПК «СВОД-СМАРТ» с целью поддержки доли обращений за предоставлением муниципальных услуг в электронном виде в общем количестве обращений за предоставлением муниципальных услуг  на уровне не менее 95%</t>
  </si>
  <si>
    <t>Оснащение структурных подразделений администрации города Рязани лицензионным системным и прикладным программным обеспечением.Техническая поддержка средств криптографической защиты информации. Техническая поддержка системы защиты персональных данных</t>
  </si>
  <si>
    <t>Приложение № 2</t>
  </si>
  <si>
    <t>Оценка эффективности</t>
  </si>
  <si>
    <t>за 2022 год</t>
  </si>
  <si>
    <t>№ п/п</t>
  </si>
  <si>
    <t>Наименование 
муниципальной программы (МП), задачи, основного мероприятия</t>
  </si>
  <si>
    <t>Финансирование, тыс. руб.</t>
  </si>
  <si>
    <t>Наименование целевого показателя (индикатора)</t>
  </si>
  <si>
    <t>Ед. изм.</t>
  </si>
  <si>
    <t xml:space="preserve">Значения целевых показателей (индикаторов) </t>
  </si>
  <si>
    <t>ЭМП = ∑ ЭОМi</t>
  </si>
  <si>
    <t xml:space="preserve">МП «Цифровизация городской среды» </t>
  </si>
  <si>
    <t>Основное мероприятие 1.1.  Организация предоставления муниципальных услуг в электронной форме</t>
  </si>
  <si>
    <t>Основное мероприятие 2.1. Информатизация администрации города Рязани</t>
  </si>
  <si>
    <t>%</t>
  </si>
  <si>
    <t>-</t>
  </si>
  <si>
    <t>Значение индика-тора на 2030 г.</t>
  </si>
  <si>
    <t>Увеличение доли обращений за предоставлением муниципальных услуг в электронном виде в общем количестве обращений за предоставлением муниципальных услуг</t>
  </si>
  <si>
    <t>Повышение уровня оснащения администрации города Рязани современными средствами вычислительной техники</t>
  </si>
  <si>
    <t>Увеличение общего количества структурных подразделений администрации города Рязани и подведомственных учреждений и организаций, имеющих доступ к платформе обратной связи, в целях сокращения сроков ответа на сообщения граждан, выявления актуальных проблем и принятия мер для их решения</t>
  </si>
  <si>
    <t>Планируется создание интеллектуальной системы управления предприятием. МУП РМПТС формируется пакет документов на получение гранта в Инновационном центре Сколково</t>
  </si>
  <si>
    <t xml:space="preserve">Уровень оснащения администрации города Рязани современными средствами вычислительной техники (срок службы не более 5 лет)
</t>
  </si>
  <si>
    <t>Доля обращений за предоставлением муниципальных услуг в электронном виде в общем количестве обращений за предоставлением муниципальных услуг</t>
  </si>
  <si>
    <t xml:space="preserve">Число обращений граждан в органы местного самоуправления с использованием цифровых ресурсов и электронных сервисов взаимодействия
</t>
  </si>
  <si>
    <t>Количество поступивших сообщений с использованием платформы обратной связи увеличилось на 14 % по сравнению с 2021 годом.  Общее количество обращений граждан в органы местного самоуправления с использованием цифровых ресурсов и электронных сервисов составило 21144 за 2022 год.</t>
  </si>
  <si>
    <t>Основное мероприятие 4.1.
Расширение способов взаимодействия с населением на основе использования информационно-коммуникационных технологий</t>
  </si>
  <si>
    <t>Организовано взаимодействие структурных подразделений администрации города Рязани и подведомственных организаций с «Платформой обратной связи», реализованной на базе федеральной государственной информационной системы «Единый портал государственных и муниципальных услуг (функций)» . Подключены 12 структурных подразделений, 9 муниципальных предприятий и учреждений, а также 201 учреждение образования.</t>
  </si>
  <si>
    <t>Администрация города Рязани, УЭиЦР, МКУ "ЦС"</t>
  </si>
  <si>
    <t>Основное мероприятие 4.1. Расширение способов взаимодействия с населением на основе использования информационно-коммуникационных технологий</t>
  </si>
  <si>
    <t>В 2022 году продолжает активно развиваться платформа обратной связи - ПОС, в частности на платформе организована работа с устными сообщениями граждан. Предполагается, что количество сообщений за период с января по декабрь 2022 года составит 14 300 обращений.</t>
  </si>
  <si>
    <r>
      <t>Финансовая обеспечен-ность (ФОМ</t>
    </r>
    <r>
      <rPr>
        <vertAlign val="subscript"/>
        <sz val="16"/>
        <rFont val="Times New Roman"/>
        <family val="1"/>
        <charset val="204"/>
      </rPr>
      <t xml:space="preserve">i </t>
    </r>
    <r>
      <rPr>
        <sz val="16"/>
        <rFont val="Times New Roman"/>
        <family val="1"/>
        <charset val="204"/>
      </rPr>
      <t>= 
ФР</t>
    </r>
    <r>
      <rPr>
        <vertAlign val="subscript"/>
        <sz val="16"/>
        <rFont val="Times New Roman"/>
        <family val="1"/>
        <charset val="204"/>
      </rPr>
      <t>i</t>
    </r>
    <r>
      <rPr>
        <sz val="16"/>
        <rFont val="Times New Roman"/>
        <family val="1"/>
        <charset val="204"/>
      </rPr>
      <t xml:space="preserve"> / ПР</t>
    </r>
    <r>
      <rPr>
        <vertAlign val="subscript"/>
        <sz val="16"/>
        <rFont val="Times New Roman"/>
        <family val="1"/>
        <charset val="204"/>
      </rPr>
      <t>i</t>
    </r>
    <r>
      <rPr>
        <sz val="16"/>
        <rFont val="Times New Roman"/>
        <family val="1"/>
        <charset val="204"/>
      </rPr>
      <t>), 
%</t>
    </r>
  </si>
  <si>
    <r>
      <t>Достижение значений индикатора (ДИ</t>
    </r>
    <r>
      <rPr>
        <vertAlign val="subscript"/>
        <sz val="16"/>
        <rFont val="Times New Roman"/>
        <family val="1"/>
        <charset val="204"/>
      </rPr>
      <t>i</t>
    </r>
    <r>
      <rPr>
        <sz val="16"/>
        <rFont val="Times New Roman"/>
        <family val="1"/>
        <charset val="204"/>
      </rPr>
      <t xml:space="preserve"> = 
Ф</t>
    </r>
    <r>
      <rPr>
        <vertAlign val="subscript"/>
        <sz val="16"/>
        <rFont val="Times New Roman"/>
        <family val="1"/>
        <charset val="204"/>
      </rPr>
      <t>i</t>
    </r>
    <r>
      <rPr>
        <sz val="16"/>
        <rFont val="Times New Roman"/>
        <family val="1"/>
        <charset val="204"/>
      </rPr>
      <t xml:space="preserve"> / П</t>
    </r>
    <r>
      <rPr>
        <vertAlign val="subscript"/>
        <sz val="16"/>
        <rFont val="Times New Roman"/>
        <family val="1"/>
        <charset val="204"/>
      </rPr>
      <t>i</t>
    </r>
    <r>
      <rPr>
        <sz val="16"/>
        <rFont val="Times New Roman"/>
        <family val="1"/>
        <charset val="204"/>
      </rPr>
      <t>), 
%</t>
    </r>
  </si>
  <si>
    <r>
      <t>Весовой коэффи-циент
 (К</t>
    </r>
    <r>
      <rPr>
        <vertAlign val="subscript"/>
        <sz val="16"/>
        <rFont val="Times New Roman"/>
        <family val="1"/>
        <charset val="204"/>
      </rPr>
      <t>i</t>
    </r>
    <r>
      <rPr>
        <sz val="16"/>
        <rFont val="Times New Roman"/>
        <family val="1"/>
        <charset val="204"/>
      </rPr>
      <t xml:space="preserve"> = 
ФР</t>
    </r>
    <r>
      <rPr>
        <vertAlign val="subscript"/>
        <sz val="16"/>
        <rFont val="Times New Roman"/>
        <family val="1"/>
        <charset val="204"/>
      </rPr>
      <t>i</t>
    </r>
    <r>
      <rPr>
        <sz val="16"/>
        <rFont val="Times New Roman"/>
        <family val="1"/>
        <charset val="204"/>
      </rPr>
      <t xml:space="preserve"> / ФР)</t>
    </r>
  </si>
  <si>
    <r>
      <t>Эффективность основных мероприятий, задач, МП (ЭОМ</t>
    </r>
    <r>
      <rPr>
        <vertAlign val="subscript"/>
        <sz val="16"/>
        <rFont val="Times New Roman"/>
        <family val="1"/>
        <charset val="204"/>
      </rPr>
      <t xml:space="preserve">i </t>
    </r>
    <r>
      <rPr>
        <sz val="16"/>
        <rFont val="Times New Roman"/>
        <family val="1"/>
        <charset val="204"/>
      </rPr>
      <t>= 
ДИ</t>
    </r>
    <r>
      <rPr>
        <vertAlign val="subscript"/>
        <sz val="16"/>
        <rFont val="Times New Roman"/>
        <family val="1"/>
        <charset val="204"/>
      </rPr>
      <t>i</t>
    </r>
    <r>
      <rPr>
        <sz val="16"/>
        <rFont val="Times New Roman"/>
        <family val="1"/>
        <charset val="204"/>
      </rPr>
      <t xml:space="preserve"> / ФОМ</t>
    </r>
    <r>
      <rPr>
        <vertAlign val="subscript"/>
        <sz val="16"/>
        <rFont val="Times New Roman"/>
        <family val="1"/>
        <charset val="204"/>
      </rPr>
      <t>i</t>
    </r>
    <r>
      <rPr>
        <sz val="16"/>
        <rFont val="Times New Roman"/>
        <family val="1"/>
        <charset val="204"/>
      </rPr>
      <t>),</t>
    </r>
    <r>
      <rPr>
        <vertAlign val="subscript"/>
        <sz val="16"/>
        <rFont val="Times New Roman"/>
        <family val="1"/>
        <charset val="204"/>
      </rPr>
      <t xml:space="preserve"> </t>
    </r>
    <r>
      <rPr>
        <sz val="16"/>
        <rFont val="Times New Roman"/>
        <family val="1"/>
        <charset val="204"/>
      </rPr>
      <t>%</t>
    </r>
  </si>
  <si>
    <r>
      <t>План 
на 2022 год
(ПР</t>
    </r>
    <r>
      <rPr>
        <vertAlign val="subscript"/>
        <sz val="16"/>
        <rFont val="Times New Roman"/>
        <family val="1"/>
        <charset val="204"/>
      </rPr>
      <t>i</t>
    </r>
    <r>
      <rPr>
        <sz val="16"/>
        <rFont val="Times New Roman"/>
        <family val="1"/>
        <charset val="204"/>
      </rPr>
      <t>)</t>
    </r>
  </si>
  <si>
    <r>
      <t>Факт 
за 2022 год
(ФР</t>
    </r>
    <r>
      <rPr>
        <vertAlign val="subscript"/>
        <sz val="16"/>
        <rFont val="Times New Roman"/>
        <family val="1"/>
        <charset val="204"/>
      </rPr>
      <t>i</t>
    </r>
    <r>
      <rPr>
        <sz val="16"/>
        <rFont val="Times New Roman"/>
        <family val="1"/>
        <charset val="204"/>
      </rPr>
      <t>)</t>
    </r>
  </si>
  <si>
    <r>
      <t>план
(П</t>
    </r>
    <r>
      <rPr>
        <vertAlign val="subscript"/>
        <sz val="16"/>
        <rFont val="Times New Roman"/>
        <family val="1"/>
        <charset val="204"/>
      </rPr>
      <t>i</t>
    </r>
    <r>
      <rPr>
        <sz val="16"/>
        <rFont val="Times New Roman"/>
        <family val="1"/>
        <charset val="204"/>
      </rPr>
      <t>)</t>
    </r>
  </si>
  <si>
    <r>
      <t>факт
(Ф</t>
    </r>
    <r>
      <rPr>
        <vertAlign val="subscript"/>
        <sz val="16"/>
        <rFont val="Times New Roman"/>
        <family val="1"/>
        <charset val="204"/>
      </rPr>
      <t>i</t>
    </r>
    <r>
      <rPr>
        <sz val="16"/>
        <rFont val="Times New Roman"/>
        <family val="1"/>
        <charset val="204"/>
      </rPr>
      <t>)</t>
    </r>
  </si>
  <si>
    <t>В 2022 году в электронном виде через портал «Госуслуги», региональный портал было подано 1 699 240 обращений. Общее количество обращений, поступивших на бумажном носителе (через МФЦ либо поданных непосредственно в структурные подразделения администрации города Рязани и подведомственные учреждения) и в электронном виде, за указанный период, составило 1 736 467.</t>
  </si>
  <si>
    <t xml:space="preserve"> Примечание: Плановые значения указаны в соответствии с редакцией постановления администрации города Рязани от 18.03.2022 № 1298
 - если реализация основного мероприятия муниципальной программы запланирована без финансирования или фактический объем расходов по основному мероприятию на конец отчетного периода равен нулю, тогда принимаем  ФОМi  = 100%.</t>
  </si>
  <si>
    <t>125</t>
  </si>
  <si>
    <t>Приобретены неисключительные права на использование программного обеспечения, оказаны услуги по обеспечению информационной безопасности, а так же закуплены дистрибутивы антивирусного и криптошифровального программного обеспечения.</t>
  </si>
  <si>
    <t>Осуществлена закупка: принтеров (7 шт.), МФУ (7 шт.), системных блоков (5 шт.), мониторов (9 шт.), управляемых коммутаторов (1 шт.), ИБП (11 шт.). Заключен и полностью оплачен договор на поставку сетевого хранилища данных на 180 тыс. руб.</t>
  </si>
  <si>
    <t xml:space="preserve">Заключен и полностью оплачен договор на оказание услуг по сопровождению официального сайта УОиМП на сумму 324 000,00 руб. </t>
  </si>
  <si>
    <t xml:space="preserve">Доля муниципальных предприятий (АО и ООО с долей участия муниципального образования в уставном капитале), использующих "промышленный интернет", в общем количестве таких предприятий
</t>
  </si>
  <si>
    <t xml:space="preserve">МУП «РГРЭС» и энергосбытовая компания – ООО «РГМЭК» устанавливает потребителям электроэнергии современные «умные» электросчетчики. Они подключены к АИИС КУЭ РРЭ (автоматизированная информационно-измерительная система розничного рынка электроэнергии). Показания такого прибора учета электроэнергии передаются в энергосбытовую компанию на конец каждого расчетного периода в электронном виде. По информации ООО «РГМЭК» количество общедомовых и индивидуальных приборов учета 
с «Автоматизированной системой коммерческого учета электроэнергии» (далее – АСКУЭ) введенных в эксплуатацию в течении 2022 года, составило 18483 прибора. РМПТС осуществили разработку и внедрение интеллектуальной системы мониторинга на 14 объектах в 2022 году. Получение гранта в Инновационном центре Сколково не осуществилось.
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</si>
</sst>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0.0"/>
    <numFmt numFmtId="166" formatCode="#,##0.000"/>
    <numFmt numFmtId="167" formatCode="0.00000"/>
    <numFmt numFmtId="168" formatCode="0.000"/>
  </numFmts>
  <fonts count="1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10"/>
      <name val="Arial Cyr"/>
      <charset val="204"/>
    </font>
    <font>
      <i/>
      <sz val="14"/>
      <name val="Arial Cyr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vertAlign val="subscript"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3" fillId="0" borderId="0" xfId="0" applyFont="1"/>
    <xf numFmtId="0" fontId="0" fillId="0" borderId="0" xfId="0" applyFill="1"/>
    <xf numFmtId="0" fontId="2" fillId="0" borderId="0" xfId="0" applyFont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5" fillId="0" borderId="0" xfId="0" applyFont="1"/>
    <xf numFmtId="0" fontId="2" fillId="0" borderId="0" xfId="0" applyFont="1" applyAlignment="1">
      <alignment vertical="top"/>
    </xf>
    <xf numFmtId="0" fontId="5" fillId="0" borderId="0" xfId="0" applyFont="1" applyFill="1"/>
    <xf numFmtId="0" fontId="2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7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6" xfId="0" applyNumberFormat="1" applyFont="1" applyFill="1" applyBorder="1" applyAlignment="1">
      <alignment vertical="top" wrapText="1"/>
    </xf>
    <xf numFmtId="168" fontId="2" fillId="0" borderId="1" xfId="0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165" fontId="8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0" fillId="0" borderId="1" xfId="0" applyFont="1" applyBorder="1"/>
    <xf numFmtId="0" fontId="6" fillId="0" borderId="0" xfId="0" applyFont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0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2" borderId="0" xfId="0" applyFont="1" applyFill="1"/>
    <xf numFmtId="0" fontId="2" fillId="0" borderId="0" xfId="0" applyFont="1"/>
    <xf numFmtId="166" fontId="4" fillId="0" borderId="0" xfId="0" applyNumberFormat="1" applyFont="1"/>
    <xf numFmtId="164" fontId="4" fillId="0" borderId="0" xfId="0" applyNumberFormat="1" applyFont="1"/>
    <xf numFmtId="0" fontId="4" fillId="0" borderId="0" xfId="0" applyFont="1"/>
    <xf numFmtId="0" fontId="8" fillId="0" borderId="0" xfId="0" applyFont="1"/>
    <xf numFmtId="0" fontId="11" fillId="0" borderId="0" xfId="0" applyFont="1"/>
    <xf numFmtId="164" fontId="2" fillId="0" borderId="0" xfId="0" applyNumberFormat="1" applyFont="1"/>
    <xf numFmtId="0" fontId="10" fillId="0" borderId="0" xfId="0" applyFont="1"/>
    <xf numFmtId="0" fontId="13" fillId="0" borderId="1" xfId="0" applyFont="1" applyBorder="1" applyAlignment="1">
      <alignment horizontal="center" vertical="top" wrapText="1"/>
    </xf>
    <xf numFmtId="0" fontId="14" fillId="2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vertical="top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/>
    </xf>
    <xf numFmtId="4" fontId="13" fillId="0" borderId="1" xfId="0" applyNumberFormat="1" applyFont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165" fontId="8" fillId="2" borderId="3" xfId="0" applyNumberFormat="1" applyFont="1" applyFill="1" applyBorder="1" applyAlignment="1">
      <alignment horizontal="center" vertical="top" wrapText="1"/>
    </xf>
    <xf numFmtId="165" fontId="8" fillId="2" borderId="2" xfId="0" applyNumberFormat="1" applyFont="1" applyFill="1" applyBorder="1" applyAlignment="1">
      <alignment horizontal="center" vertical="top" wrapText="1"/>
    </xf>
    <xf numFmtId="165" fontId="8" fillId="2" borderId="4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165" fontId="2" fillId="2" borderId="3" xfId="0" applyNumberFormat="1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left" vertical="top" wrapText="1"/>
    </xf>
    <xf numFmtId="0" fontId="2" fillId="0" borderId="11" xfId="0" applyNumberFormat="1" applyFont="1" applyFill="1" applyBorder="1" applyAlignment="1">
      <alignment horizontal="left" vertical="top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zoomScaleSheetLayoutView="55" workbookViewId="0">
      <selection activeCell="J24" sqref="I24:J34"/>
    </sheetView>
  </sheetViews>
  <sheetFormatPr defaultRowHeight="18.75"/>
  <cols>
    <col min="1" max="1" width="10.85546875" style="50" customWidth="1"/>
    <col min="2" max="2" width="47.28515625" style="50" customWidth="1"/>
    <col min="3" max="3" width="17.85546875" style="50" customWidth="1"/>
    <col min="4" max="4" width="15.7109375" style="50" customWidth="1"/>
    <col min="5" max="5" width="21.7109375" style="50" customWidth="1"/>
    <col min="6" max="6" width="15.42578125" style="50" customWidth="1"/>
    <col min="7" max="7" width="19" style="50" customWidth="1"/>
    <col min="8" max="8" width="21.42578125" style="50" customWidth="1"/>
    <col min="9" max="9" width="32.140625" style="50" customWidth="1"/>
    <col min="10" max="10" width="55.7109375" style="50" customWidth="1"/>
    <col min="11" max="16384" width="9.140625" style="50"/>
  </cols>
  <sheetData>
    <row r="1" spans="1:12">
      <c r="A1" s="14"/>
      <c r="D1" s="51"/>
      <c r="G1" s="52"/>
      <c r="J1" s="1" t="s">
        <v>21</v>
      </c>
    </row>
    <row r="2" spans="1:12">
      <c r="A2" s="14"/>
      <c r="D2" s="51"/>
      <c r="G2" s="52"/>
      <c r="J2" s="1"/>
    </row>
    <row r="3" spans="1:12">
      <c r="A3" s="111" t="s">
        <v>22</v>
      </c>
      <c r="B3" s="111"/>
      <c r="C3" s="111"/>
      <c r="D3" s="111"/>
      <c r="E3" s="111"/>
      <c r="F3" s="111"/>
      <c r="G3" s="111"/>
      <c r="H3" s="111"/>
      <c r="I3" s="111"/>
      <c r="J3" s="111"/>
    </row>
    <row r="4" spans="1:12">
      <c r="A4" s="111" t="s">
        <v>24</v>
      </c>
      <c r="B4" s="111"/>
      <c r="C4" s="111"/>
      <c r="D4" s="111"/>
      <c r="E4" s="111"/>
      <c r="F4" s="111"/>
      <c r="G4" s="111"/>
      <c r="H4" s="111"/>
      <c r="I4" s="111"/>
      <c r="J4" s="111"/>
    </row>
    <row r="5" spans="1:12">
      <c r="A5" s="111" t="s">
        <v>26</v>
      </c>
      <c r="B5" s="111"/>
      <c r="C5" s="111"/>
      <c r="D5" s="111"/>
      <c r="E5" s="111"/>
      <c r="F5" s="111"/>
      <c r="G5" s="111"/>
      <c r="H5" s="111"/>
      <c r="I5" s="111"/>
      <c r="J5" s="111"/>
    </row>
    <row r="6" spans="1:12">
      <c r="A6" s="14"/>
      <c r="B6" s="112" t="s">
        <v>23</v>
      </c>
      <c r="C6" s="112"/>
      <c r="D6" s="112"/>
      <c r="E6" s="112"/>
      <c r="F6" s="112"/>
      <c r="G6" s="112"/>
      <c r="H6" s="112"/>
      <c r="I6" s="112"/>
      <c r="J6" s="112"/>
    </row>
    <row r="7" spans="1:12" s="53" customFormat="1">
      <c r="A7" s="101" t="s">
        <v>0</v>
      </c>
      <c r="B7" s="95" t="s">
        <v>1</v>
      </c>
      <c r="C7" s="95" t="s">
        <v>2</v>
      </c>
      <c r="D7" s="95" t="s">
        <v>3</v>
      </c>
      <c r="E7" s="95" t="s">
        <v>4</v>
      </c>
      <c r="F7" s="95" t="s">
        <v>5</v>
      </c>
      <c r="G7" s="101" t="s">
        <v>6</v>
      </c>
      <c r="H7" s="101" t="s">
        <v>79</v>
      </c>
      <c r="I7" s="95" t="s">
        <v>7</v>
      </c>
      <c r="J7" s="95"/>
    </row>
    <row r="8" spans="1:12" s="53" customFormat="1" ht="58.5" customHeight="1">
      <c r="A8" s="101"/>
      <c r="B8" s="95"/>
      <c r="C8" s="95"/>
      <c r="D8" s="95"/>
      <c r="E8" s="95"/>
      <c r="F8" s="95"/>
      <c r="G8" s="101"/>
      <c r="H8" s="101"/>
      <c r="I8" s="93" t="s">
        <v>8</v>
      </c>
      <c r="J8" s="93" t="s">
        <v>9</v>
      </c>
    </row>
    <row r="9" spans="1:12" s="53" customFormat="1">
      <c r="A9" s="15">
        <v>1</v>
      </c>
      <c r="B9" s="16">
        <v>2</v>
      </c>
      <c r="C9" s="16">
        <v>3</v>
      </c>
      <c r="D9" s="16">
        <v>4</v>
      </c>
      <c r="E9" s="16">
        <v>5</v>
      </c>
      <c r="F9" s="16">
        <v>6</v>
      </c>
      <c r="G9" s="15">
        <v>7</v>
      </c>
      <c r="H9" s="16">
        <v>8</v>
      </c>
      <c r="I9" s="16">
        <v>9</v>
      </c>
      <c r="J9" s="16">
        <v>10</v>
      </c>
    </row>
    <row r="10" spans="1:12" s="56" customFormat="1" ht="56.25">
      <c r="A10" s="39"/>
      <c r="B10" s="81" t="s">
        <v>25</v>
      </c>
      <c r="C10" s="82"/>
      <c r="D10" s="15" t="s">
        <v>10</v>
      </c>
      <c r="E10" s="28">
        <v>3597.05</v>
      </c>
      <c r="F10" s="27">
        <v>3592.65</v>
      </c>
      <c r="G10" s="83">
        <v>99.8</v>
      </c>
      <c r="H10" s="16"/>
      <c r="I10" s="16"/>
      <c r="J10" s="16"/>
      <c r="K10" s="54"/>
      <c r="L10" s="55"/>
    </row>
    <row r="11" spans="1:12" s="56" customFormat="1" ht="56.25">
      <c r="A11" s="15" t="s">
        <v>11</v>
      </c>
      <c r="B11" s="43" t="s">
        <v>27</v>
      </c>
      <c r="C11" s="16"/>
      <c r="D11" s="16" t="s">
        <v>10</v>
      </c>
      <c r="E11" s="27">
        <v>325.10000000000002</v>
      </c>
      <c r="F11" s="27">
        <v>324</v>
      </c>
      <c r="G11" s="84">
        <v>99.6</v>
      </c>
      <c r="H11" s="16"/>
      <c r="I11" s="85"/>
      <c r="J11" s="85"/>
    </row>
    <row r="12" spans="1:12" s="53" customFormat="1" ht="93.75">
      <c r="A12" s="103" t="s">
        <v>13</v>
      </c>
      <c r="B12" s="105" t="s">
        <v>28</v>
      </c>
      <c r="C12" s="16" t="s">
        <v>90</v>
      </c>
      <c r="D12" s="96" t="s">
        <v>10</v>
      </c>
      <c r="E12" s="17">
        <v>0</v>
      </c>
      <c r="F12" s="17">
        <v>0</v>
      </c>
      <c r="G12" s="15">
        <v>0</v>
      </c>
      <c r="H12" s="15"/>
      <c r="I12" s="92"/>
      <c r="J12" s="92"/>
    </row>
    <row r="13" spans="1:12" s="53" customFormat="1">
      <c r="A13" s="104"/>
      <c r="B13" s="106"/>
      <c r="C13" s="16" t="s">
        <v>37</v>
      </c>
      <c r="D13" s="97"/>
      <c r="E13" s="17">
        <v>325.10000000000002</v>
      </c>
      <c r="F13" s="17">
        <v>324</v>
      </c>
      <c r="G13" s="15">
        <v>99.6</v>
      </c>
      <c r="H13" s="15"/>
      <c r="I13" s="18"/>
      <c r="J13" s="18"/>
    </row>
    <row r="14" spans="1:12" s="53" customFormat="1" ht="187.5">
      <c r="A14" s="19" t="s">
        <v>14</v>
      </c>
      <c r="B14" s="20" t="s">
        <v>30</v>
      </c>
      <c r="C14" s="16" t="s">
        <v>61</v>
      </c>
      <c r="D14" s="15" t="s">
        <v>10</v>
      </c>
      <c r="E14" s="17">
        <v>0</v>
      </c>
      <c r="F14" s="17">
        <v>0</v>
      </c>
      <c r="G14" s="15">
        <v>0</v>
      </c>
      <c r="H14" s="15"/>
      <c r="I14" s="21" t="s">
        <v>80</v>
      </c>
      <c r="J14" s="22" t="s">
        <v>101</v>
      </c>
    </row>
    <row r="15" spans="1:12" s="53" customFormat="1" ht="215.25" customHeight="1">
      <c r="A15" s="19" t="s">
        <v>31</v>
      </c>
      <c r="B15" s="20" t="s">
        <v>32</v>
      </c>
      <c r="C15" s="16" t="s">
        <v>37</v>
      </c>
      <c r="D15" s="15" t="s">
        <v>10</v>
      </c>
      <c r="E15" s="17">
        <v>325.10000000000002</v>
      </c>
      <c r="F15" s="17">
        <v>324</v>
      </c>
      <c r="G15" s="15">
        <v>99.6</v>
      </c>
      <c r="H15" s="15"/>
      <c r="I15" s="23" t="s">
        <v>62</v>
      </c>
      <c r="J15" s="22" t="s">
        <v>106</v>
      </c>
    </row>
    <row r="16" spans="1:12" s="57" customFormat="1" ht="112.5">
      <c r="A16" s="24"/>
      <c r="B16" s="26" t="s">
        <v>33</v>
      </c>
      <c r="C16" s="16" t="s">
        <v>54</v>
      </c>
      <c r="D16" s="24" t="s">
        <v>77</v>
      </c>
      <c r="E16" s="24">
        <v>95</v>
      </c>
      <c r="F16" s="24">
        <v>97.9</v>
      </c>
      <c r="G16" s="25">
        <v>103.1</v>
      </c>
      <c r="H16" s="24">
        <v>95</v>
      </c>
      <c r="I16" s="102" t="s">
        <v>15</v>
      </c>
      <c r="J16" s="102"/>
    </row>
    <row r="17" spans="1:11" s="58" customFormat="1" ht="150">
      <c r="A17" s="19" t="s">
        <v>52</v>
      </c>
      <c r="B17" s="43" t="s">
        <v>34</v>
      </c>
      <c r="C17" s="16"/>
      <c r="D17" s="16" t="s">
        <v>10</v>
      </c>
      <c r="E17" s="27">
        <v>3271.95</v>
      </c>
      <c r="F17" s="27">
        <v>3268.65</v>
      </c>
      <c r="G17" s="84">
        <v>99.9</v>
      </c>
      <c r="H17" s="16"/>
      <c r="I17" s="85"/>
      <c r="J17" s="85"/>
    </row>
    <row r="18" spans="1:11" s="58" customFormat="1" ht="78.75" customHeight="1">
      <c r="A18" s="103" t="s">
        <v>16</v>
      </c>
      <c r="B18" s="105" t="s">
        <v>29</v>
      </c>
      <c r="C18" s="16" t="s">
        <v>59</v>
      </c>
      <c r="D18" s="96" t="s">
        <v>10</v>
      </c>
      <c r="E18" s="27">
        <v>3091.95</v>
      </c>
      <c r="F18" s="27">
        <v>3088.52</v>
      </c>
      <c r="G18" s="15">
        <v>99.9</v>
      </c>
      <c r="H18" s="15"/>
      <c r="I18" s="20"/>
      <c r="J18" s="94"/>
    </row>
    <row r="19" spans="1:11" s="58" customFormat="1">
      <c r="A19" s="104"/>
      <c r="B19" s="106"/>
      <c r="C19" s="16" t="s">
        <v>37</v>
      </c>
      <c r="D19" s="97"/>
      <c r="E19" s="28">
        <v>180</v>
      </c>
      <c r="F19" s="28">
        <v>180</v>
      </c>
      <c r="G19" s="15">
        <v>100</v>
      </c>
      <c r="H19" s="15"/>
      <c r="I19" s="29"/>
      <c r="J19" s="30"/>
    </row>
    <row r="20" spans="1:11" s="58" customFormat="1" ht="261" customHeight="1">
      <c r="A20" s="19" t="s">
        <v>39</v>
      </c>
      <c r="B20" s="20" t="s">
        <v>41</v>
      </c>
      <c r="C20" s="16" t="s">
        <v>35</v>
      </c>
      <c r="D20" s="15" t="s">
        <v>10</v>
      </c>
      <c r="E20" s="31">
        <v>2134.1550000000002</v>
      </c>
      <c r="F20" s="32">
        <v>2131.2426999999998</v>
      </c>
      <c r="G20" s="33">
        <v>99.9</v>
      </c>
      <c r="H20" s="15"/>
      <c r="I20" s="34" t="s">
        <v>63</v>
      </c>
      <c r="J20" s="22" t="s">
        <v>104</v>
      </c>
    </row>
    <row r="21" spans="1:11" s="58" customFormat="1" ht="93.75">
      <c r="A21" s="103" t="s">
        <v>40</v>
      </c>
      <c r="B21" s="105" t="s">
        <v>42</v>
      </c>
      <c r="C21" s="16" t="s">
        <v>60</v>
      </c>
      <c r="D21" s="96" t="s">
        <v>10</v>
      </c>
      <c r="E21" s="35">
        <v>957.79499999999996</v>
      </c>
      <c r="F21" s="36">
        <v>957.28594999999996</v>
      </c>
      <c r="G21" s="33">
        <v>99.9</v>
      </c>
      <c r="H21" s="96"/>
      <c r="I21" s="99" t="s">
        <v>81</v>
      </c>
      <c r="J21" s="98" t="s">
        <v>105</v>
      </c>
    </row>
    <row r="22" spans="1:11" s="58" customFormat="1" ht="47.25" customHeight="1">
      <c r="A22" s="104"/>
      <c r="B22" s="106"/>
      <c r="C22" s="16" t="s">
        <v>37</v>
      </c>
      <c r="D22" s="97"/>
      <c r="E22" s="28">
        <v>180</v>
      </c>
      <c r="F22" s="28">
        <v>180</v>
      </c>
      <c r="G22" s="15">
        <v>100</v>
      </c>
      <c r="H22" s="97"/>
      <c r="I22" s="100"/>
      <c r="J22" s="98"/>
    </row>
    <row r="23" spans="1:11" s="58" customFormat="1" ht="105" customHeight="1">
      <c r="A23" s="37"/>
      <c r="B23" s="26" t="s">
        <v>36</v>
      </c>
      <c r="C23" s="38" t="s">
        <v>54</v>
      </c>
      <c r="D23" s="24" t="s">
        <v>77</v>
      </c>
      <c r="E23" s="24">
        <v>35</v>
      </c>
      <c r="F23" s="24">
        <v>43</v>
      </c>
      <c r="G23" s="25">
        <v>123</v>
      </c>
      <c r="H23" s="24">
        <v>75</v>
      </c>
      <c r="I23" s="102" t="s">
        <v>15</v>
      </c>
      <c r="J23" s="102"/>
    </row>
    <row r="24" spans="1:11" s="53" customFormat="1">
      <c r="A24" s="103" t="s">
        <v>53</v>
      </c>
      <c r="B24" s="115" t="s">
        <v>43</v>
      </c>
      <c r="C24" s="96"/>
      <c r="D24" s="96" t="s">
        <v>10</v>
      </c>
      <c r="E24" s="129">
        <v>0</v>
      </c>
      <c r="F24" s="138">
        <v>0</v>
      </c>
      <c r="G24" s="136"/>
      <c r="H24" s="96"/>
      <c r="I24" s="96"/>
      <c r="J24" s="96"/>
      <c r="K24" s="59"/>
    </row>
    <row r="25" spans="1:11" s="53" customFormat="1" ht="36.75" customHeight="1">
      <c r="A25" s="127"/>
      <c r="B25" s="116"/>
      <c r="C25" s="114"/>
      <c r="D25" s="128"/>
      <c r="E25" s="128"/>
      <c r="F25" s="128"/>
      <c r="G25" s="137"/>
      <c r="H25" s="114"/>
      <c r="I25" s="97"/>
      <c r="J25" s="119"/>
      <c r="K25" s="59"/>
    </row>
    <row r="26" spans="1:11" s="60" customFormat="1" ht="12.75" customHeight="1">
      <c r="A26" s="96" t="s">
        <v>18</v>
      </c>
      <c r="B26" s="115" t="s">
        <v>44</v>
      </c>
      <c r="C26" s="96" t="s">
        <v>56</v>
      </c>
      <c r="D26" s="96" t="s">
        <v>57</v>
      </c>
      <c r="E26" s="124" t="s">
        <v>78</v>
      </c>
      <c r="F26" s="124" t="s">
        <v>78</v>
      </c>
      <c r="G26" s="130"/>
      <c r="H26" s="133"/>
      <c r="I26" s="105" t="s">
        <v>83</v>
      </c>
      <c r="J26" s="115" t="s">
        <v>108</v>
      </c>
    </row>
    <row r="27" spans="1:11" s="60" customFormat="1" ht="12.75" customHeight="1">
      <c r="A27" s="114"/>
      <c r="B27" s="116"/>
      <c r="C27" s="114"/>
      <c r="D27" s="118"/>
      <c r="E27" s="125"/>
      <c r="F27" s="125"/>
      <c r="G27" s="131"/>
      <c r="H27" s="134"/>
      <c r="I27" s="113"/>
      <c r="J27" s="120"/>
    </row>
    <row r="28" spans="1:11" s="60" customFormat="1" ht="392.25" customHeight="1">
      <c r="A28" s="97"/>
      <c r="B28" s="117"/>
      <c r="C28" s="97"/>
      <c r="D28" s="119"/>
      <c r="E28" s="126"/>
      <c r="F28" s="126"/>
      <c r="G28" s="132"/>
      <c r="H28" s="135"/>
      <c r="I28" s="100"/>
      <c r="J28" s="121"/>
    </row>
    <row r="29" spans="1:11" s="60" customFormat="1" ht="120.75" customHeight="1">
      <c r="A29" s="40"/>
      <c r="B29" s="26" t="s">
        <v>51</v>
      </c>
      <c r="C29" s="24"/>
      <c r="D29" s="24" t="s">
        <v>77</v>
      </c>
      <c r="E29" s="24">
        <v>8</v>
      </c>
      <c r="F29" s="24">
        <v>10</v>
      </c>
      <c r="G29" s="37" t="s">
        <v>103</v>
      </c>
      <c r="H29" s="24">
        <v>33</v>
      </c>
      <c r="I29" s="109" t="s">
        <v>15</v>
      </c>
      <c r="J29" s="110"/>
    </row>
    <row r="30" spans="1:11" s="60" customFormat="1" ht="61.5" customHeight="1">
      <c r="A30" s="15" t="s">
        <v>19</v>
      </c>
      <c r="B30" s="43" t="s">
        <v>45</v>
      </c>
      <c r="C30" s="41"/>
      <c r="D30" s="41" t="s">
        <v>57</v>
      </c>
      <c r="E30" s="28" t="s">
        <v>78</v>
      </c>
      <c r="F30" s="28" t="s">
        <v>78</v>
      </c>
      <c r="G30" s="42"/>
      <c r="H30" s="86"/>
      <c r="I30" s="122"/>
      <c r="J30" s="123"/>
    </row>
    <row r="31" spans="1:11" s="60" customFormat="1" ht="112.5">
      <c r="A31" s="15" t="s">
        <v>20</v>
      </c>
      <c r="B31" s="43" t="s">
        <v>88</v>
      </c>
      <c r="C31" s="16" t="s">
        <v>55</v>
      </c>
      <c r="D31" s="41" t="s">
        <v>57</v>
      </c>
      <c r="E31" s="28" t="s">
        <v>78</v>
      </c>
      <c r="F31" s="28" t="s">
        <v>78</v>
      </c>
      <c r="G31" s="42"/>
      <c r="H31" s="44"/>
      <c r="I31" s="107"/>
      <c r="J31" s="108"/>
    </row>
    <row r="32" spans="1:11" s="60" customFormat="1" ht="336" customHeight="1">
      <c r="A32" s="43" t="s">
        <v>48</v>
      </c>
      <c r="B32" s="43" t="s">
        <v>49</v>
      </c>
      <c r="C32" s="16" t="s">
        <v>58</v>
      </c>
      <c r="D32" s="41" t="s">
        <v>57</v>
      </c>
      <c r="E32" s="28" t="s">
        <v>78</v>
      </c>
      <c r="F32" s="28" t="s">
        <v>78</v>
      </c>
      <c r="G32" s="43"/>
      <c r="H32" s="43"/>
      <c r="I32" s="43" t="s">
        <v>92</v>
      </c>
      <c r="J32" s="43" t="s">
        <v>87</v>
      </c>
    </row>
    <row r="33" spans="1:10" s="60" customFormat="1" ht="408.75" customHeight="1">
      <c r="A33" s="19" t="s">
        <v>47</v>
      </c>
      <c r="B33" s="43" t="s">
        <v>50</v>
      </c>
      <c r="C33" s="16" t="s">
        <v>38</v>
      </c>
      <c r="D33" s="41" t="s">
        <v>57</v>
      </c>
      <c r="E33" s="28" t="s">
        <v>78</v>
      </c>
      <c r="F33" s="28" t="s">
        <v>78</v>
      </c>
      <c r="G33" s="42"/>
      <c r="H33" s="44"/>
      <c r="I33" s="45" t="s">
        <v>82</v>
      </c>
      <c r="J33" s="46" t="s">
        <v>89</v>
      </c>
    </row>
    <row r="34" spans="1:10" s="60" customFormat="1" ht="150">
      <c r="A34" s="47"/>
      <c r="B34" s="48" t="s">
        <v>46</v>
      </c>
      <c r="C34" s="38" t="s">
        <v>12</v>
      </c>
      <c r="D34" s="49" t="s">
        <v>17</v>
      </c>
      <c r="E34" s="38">
        <v>7900</v>
      </c>
      <c r="F34" s="38">
        <v>21144</v>
      </c>
      <c r="G34" s="42">
        <v>267.60000000000002</v>
      </c>
      <c r="H34" s="158">
        <v>11100</v>
      </c>
      <c r="I34" s="109" t="s">
        <v>15</v>
      </c>
      <c r="J34" s="110"/>
    </row>
  </sheetData>
  <mergeCells count="51">
    <mergeCell ref="I23:J23"/>
    <mergeCell ref="F26:F28"/>
    <mergeCell ref="G26:G28"/>
    <mergeCell ref="H26:H28"/>
    <mergeCell ref="G24:G25"/>
    <mergeCell ref="H24:H25"/>
    <mergeCell ref="F24:F25"/>
    <mergeCell ref="I24:I25"/>
    <mergeCell ref="J24:J25"/>
    <mergeCell ref="E26:E28"/>
    <mergeCell ref="A24:A25"/>
    <mergeCell ref="B24:B25"/>
    <mergeCell ref="C24:C25"/>
    <mergeCell ref="A21:A22"/>
    <mergeCell ref="B21:B22"/>
    <mergeCell ref="D24:D25"/>
    <mergeCell ref="E24:E25"/>
    <mergeCell ref="I31:J31"/>
    <mergeCell ref="I34:J34"/>
    <mergeCell ref="A3:J3"/>
    <mergeCell ref="A4:J4"/>
    <mergeCell ref="A5:J5"/>
    <mergeCell ref="B6:J6"/>
    <mergeCell ref="I26:I28"/>
    <mergeCell ref="I29:J29"/>
    <mergeCell ref="A26:A28"/>
    <mergeCell ref="B26:B28"/>
    <mergeCell ref="C26:C28"/>
    <mergeCell ref="D26:D28"/>
    <mergeCell ref="J26:J28"/>
    <mergeCell ref="I30:J30"/>
    <mergeCell ref="G7:G8"/>
    <mergeCell ref="D12:D13"/>
    <mergeCell ref="B7:B8"/>
    <mergeCell ref="C7:C8"/>
    <mergeCell ref="D7:D8"/>
    <mergeCell ref="A7:A8"/>
    <mergeCell ref="A18:A19"/>
    <mergeCell ref="B18:B19"/>
    <mergeCell ref="A12:A13"/>
    <mergeCell ref="B12:B13"/>
    <mergeCell ref="D18:D19"/>
    <mergeCell ref="F7:F8"/>
    <mergeCell ref="E7:E8"/>
    <mergeCell ref="D21:D22"/>
    <mergeCell ref="J21:J22"/>
    <mergeCell ref="I21:I22"/>
    <mergeCell ref="H7:H8"/>
    <mergeCell ref="I7:J7"/>
    <mergeCell ref="I16:J16"/>
    <mergeCell ref="H21:H22"/>
  </mergeCells>
  <pageMargins left="0.25" right="0.25" top="0.75" bottom="0.75" header="0.3" footer="0.3"/>
  <pageSetup paperSize="9" scale="51" orientation="landscape" horizontalDpi="180" verticalDpi="180" r:id="rId1"/>
  <rowBreaks count="2" manualBreakCount="2">
    <brk id="16" max="16383" man="1"/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20"/>
  <sheetViews>
    <sheetView tabSelected="1" view="pageBreakPreview" zoomScale="60" workbookViewId="0">
      <selection activeCell="L15" sqref="L15"/>
    </sheetView>
  </sheetViews>
  <sheetFormatPr defaultRowHeight="15"/>
  <cols>
    <col min="1" max="1" width="7.7109375" customWidth="1"/>
    <col min="2" max="2" width="26.7109375" customWidth="1"/>
    <col min="3" max="3" width="24.42578125" customWidth="1"/>
    <col min="4" max="4" width="18.42578125" customWidth="1"/>
    <col min="5" max="5" width="18" customWidth="1"/>
    <col min="6" max="6" width="30.28515625" customWidth="1"/>
    <col min="7" max="7" width="14.85546875" customWidth="1"/>
    <col min="8" max="8" width="16.85546875" customWidth="1"/>
    <col min="9" max="9" width="19.28515625" customWidth="1"/>
    <col min="10" max="10" width="17.7109375" customWidth="1"/>
    <col min="11" max="11" width="20.7109375" customWidth="1"/>
    <col min="12" max="12" width="21.140625" customWidth="1"/>
  </cols>
  <sheetData>
    <row r="1" spans="1:12" ht="15.75">
      <c r="F1" s="2"/>
      <c r="G1" s="3"/>
      <c r="H1" s="3"/>
      <c r="I1" s="3"/>
      <c r="L1" s="4"/>
    </row>
    <row r="2" spans="1:12" ht="18.75">
      <c r="F2" s="2"/>
      <c r="G2" s="3"/>
      <c r="H2" s="3"/>
      <c r="I2" s="3"/>
      <c r="J2" s="139" t="s">
        <v>64</v>
      </c>
      <c r="K2" s="139"/>
      <c r="L2" s="139"/>
    </row>
    <row r="3" spans="1:12" ht="18.75">
      <c r="F3" s="2"/>
      <c r="G3" s="3"/>
      <c r="H3" s="3"/>
      <c r="I3" s="3"/>
      <c r="J3" s="5"/>
      <c r="K3" s="5"/>
      <c r="L3" s="6"/>
    </row>
    <row r="4" spans="1:12" ht="18.75">
      <c r="A4" s="140" t="s">
        <v>65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</row>
    <row r="5" spans="1:12" ht="18.75">
      <c r="A5" s="140" t="s">
        <v>24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</row>
    <row r="6" spans="1:12" ht="18.75">
      <c r="A6" s="140" t="s">
        <v>66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</row>
    <row r="7" spans="1:12" ht="18.75">
      <c r="A7" s="7"/>
      <c r="B7" s="7"/>
      <c r="C7" s="7"/>
      <c r="D7" s="7"/>
      <c r="E7" s="7"/>
      <c r="F7" s="8"/>
      <c r="G7" s="7"/>
      <c r="H7" s="7"/>
      <c r="I7" s="7"/>
      <c r="J7" s="7"/>
      <c r="K7" s="7"/>
      <c r="L7" s="7"/>
    </row>
    <row r="8" spans="1:12" ht="18.75">
      <c r="A8" s="9"/>
      <c r="B8" s="9"/>
      <c r="C8" s="9"/>
      <c r="D8" s="9"/>
      <c r="E8" s="9"/>
      <c r="F8" s="10"/>
      <c r="G8" s="3"/>
      <c r="H8" s="3"/>
      <c r="I8" s="3"/>
      <c r="J8" s="9"/>
      <c r="K8" s="9"/>
      <c r="L8" s="11"/>
    </row>
    <row r="9" spans="1:12" ht="18.75">
      <c r="A9" s="9"/>
      <c r="B9" s="12" t="s">
        <v>23</v>
      </c>
      <c r="C9" s="9"/>
      <c r="D9" s="9"/>
      <c r="E9" s="9"/>
      <c r="F9" s="10"/>
      <c r="G9" s="3"/>
      <c r="H9" s="3"/>
      <c r="I9" s="3"/>
      <c r="J9" s="9"/>
      <c r="K9" s="9"/>
      <c r="L9" s="11"/>
    </row>
    <row r="10" spans="1:12" ht="15.75">
      <c r="F10" s="13"/>
      <c r="G10" s="3"/>
      <c r="H10" s="3"/>
      <c r="I10" s="3"/>
      <c r="L10" s="4"/>
    </row>
    <row r="11" spans="1:12" ht="20.25">
      <c r="A11" s="141" t="s">
        <v>67</v>
      </c>
      <c r="B11" s="141" t="s">
        <v>68</v>
      </c>
      <c r="C11" s="142" t="s">
        <v>69</v>
      </c>
      <c r="D11" s="143"/>
      <c r="E11" s="144" t="s">
        <v>93</v>
      </c>
      <c r="F11" s="141" t="s">
        <v>70</v>
      </c>
      <c r="G11" s="144" t="s">
        <v>71</v>
      </c>
      <c r="H11" s="151" t="s">
        <v>72</v>
      </c>
      <c r="I11" s="152"/>
      <c r="J11" s="144" t="s">
        <v>94</v>
      </c>
      <c r="K11" s="144" t="s">
        <v>95</v>
      </c>
      <c r="L11" s="155" t="s">
        <v>96</v>
      </c>
    </row>
    <row r="12" spans="1:12" ht="25.5" customHeight="1">
      <c r="A12" s="141"/>
      <c r="B12" s="141"/>
      <c r="C12" s="151" t="s">
        <v>97</v>
      </c>
      <c r="D12" s="141" t="s">
        <v>98</v>
      </c>
      <c r="E12" s="145"/>
      <c r="F12" s="141"/>
      <c r="G12" s="145"/>
      <c r="H12" s="153"/>
      <c r="I12" s="154"/>
      <c r="J12" s="145"/>
      <c r="K12" s="145"/>
      <c r="L12" s="156"/>
    </row>
    <row r="13" spans="1:12" ht="101.25" customHeight="1">
      <c r="A13" s="141"/>
      <c r="B13" s="141"/>
      <c r="C13" s="153"/>
      <c r="D13" s="141"/>
      <c r="E13" s="146"/>
      <c r="F13" s="141"/>
      <c r="G13" s="146"/>
      <c r="H13" s="65" t="s">
        <v>99</v>
      </c>
      <c r="I13" s="65" t="s">
        <v>100</v>
      </c>
      <c r="J13" s="146"/>
      <c r="K13" s="146"/>
      <c r="L13" s="157"/>
    </row>
    <row r="14" spans="1:12" ht="20.25">
      <c r="A14" s="61">
        <v>1</v>
      </c>
      <c r="B14" s="61">
        <v>2</v>
      </c>
      <c r="C14" s="61">
        <v>3</v>
      </c>
      <c r="D14" s="61">
        <v>4</v>
      </c>
      <c r="E14" s="61">
        <v>5</v>
      </c>
      <c r="F14" s="61">
        <v>6</v>
      </c>
      <c r="G14" s="61">
        <v>7</v>
      </c>
      <c r="H14" s="61">
        <v>8</v>
      </c>
      <c r="I14" s="61">
        <v>9</v>
      </c>
      <c r="J14" s="61">
        <v>10</v>
      </c>
      <c r="K14" s="61">
        <v>11</v>
      </c>
      <c r="L14" s="66">
        <v>12</v>
      </c>
    </row>
    <row r="15" spans="1:12" ht="60.75">
      <c r="A15" s="67"/>
      <c r="B15" s="89" t="s">
        <v>74</v>
      </c>
      <c r="C15" s="90">
        <v>3306.2</v>
      </c>
      <c r="D15" s="87">
        <v>3592.65</v>
      </c>
      <c r="E15" s="91">
        <f t="shared" ref="E15:E17" si="0">D15/C15*100</f>
        <v>108.66402516484182</v>
      </c>
      <c r="F15" s="142" t="s">
        <v>73</v>
      </c>
      <c r="G15" s="147"/>
      <c r="H15" s="147"/>
      <c r="I15" s="147"/>
      <c r="J15" s="147"/>
      <c r="K15" s="143"/>
      <c r="L15" s="71">
        <f>SUM(L16:L19)</f>
        <v>109.5</v>
      </c>
    </row>
    <row r="16" spans="1:12" ht="162">
      <c r="A16" s="68" t="s">
        <v>13</v>
      </c>
      <c r="B16" s="69" t="s">
        <v>75</v>
      </c>
      <c r="C16" s="70">
        <v>663.2</v>
      </c>
      <c r="D16" s="70">
        <v>324</v>
      </c>
      <c r="E16" s="71">
        <f t="shared" si="0"/>
        <v>48.854041013268997</v>
      </c>
      <c r="F16" s="62" t="s">
        <v>85</v>
      </c>
      <c r="G16" s="72" t="s">
        <v>77</v>
      </c>
      <c r="H16" s="73">
        <v>95</v>
      </c>
      <c r="I16" s="73">
        <v>97.9</v>
      </c>
      <c r="J16" s="71">
        <f t="shared" ref="J16:J18" si="1">I16/H16*100</f>
        <v>103.05263157894737</v>
      </c>
      <c r="K16" s="75">
        <f>D16/D15</f>
        <v>9.0184125923761016E-2</v>
      </c>
      <c r="L16" s="71">
        <v>19</v>
      </c>
    </row>
    <row r="17" spans="1:12" ht="222.75">
      <c r="A17" s="68" t="s">
        <v>16</v>
      </c>
      <c r="B17" s="76" t="s">
        <v>76</v>
      </c>
      <c r="C17" s="90">
        <v>2643</v>
      </c>
      <c r="D17" s="87">
        <v>3268.65</v>
      </c>
      <c r="E17" s="71">
        <f t="shared" si="0"/>
        <v>123.67196367763904</v>
      </c>
      <c r="F17" s="62" t="s">
        <v>84</v>
      </c>
      <c r="G17" s="77" t="s">
        <v>77</v>
      </c>
      <c r="H17" s="73">
        <v>35</v>
      </c>
      <c r="I17" s="73">
        <v>43</v>
      </c>
      <c r="J17" s="79">
        <f t="shared" si="1"/>
        <v>122.85714285714286</v>
      </c>
      <c r="K17" s="75">
        <f>D17/D15</f>
        <v>0.90981587407623898</v>
      </c>
      <c r="L17" s="75">
        <v>90.5</v>
      </c>
    </row>
    <row r="18" spans="1:12" ht="263.25">
      <c r="A18" s="68" t="s">
        <v>18</v>
      </c>
      <c r="B18" s="78" t="s">
        <v>44</v>
      </c>
      <c r="C18" s="71">
        <v>0</v>
      </c>
      <c r="D18" s="71">
        <v>0</v>
      </c>
      <c r="E18" s="71">
        <v>100</v>
      </c>
      <c r="F18" s="62" t="s">
        <v>107</v>
      </c>
      <c r="G18" s="77" t="s">
        <v>77</v>
      </c>
      <c r="H18" s="72">
        <v>8</v>
      </c>
      <c r="I18" s="79">
        <v>10</v>
      </c>
      <c r="J18" s="80">
        <f t="shared" si="1"/>
        <v>125</v>
      </c>
      <c r="K18" s="74">
        <f>D18/D15</f>
        <v>0</v>
      </c>
      <c r="L18" s="75">
        <f t="shared" ref="L18:L19" si="2">J18/E18*K18*100</f>
        <v>0</v>
      </c>
    </row>
    <row r="19" spans="1:12" ht="222.75">
      <c r="A19" s="68" t="s">
        <v>20</v>
      </c>
      <c r="B19" s="63" t="s">
        <v>91</v>
      </c>
      <c r="C19" s="71">
        <v>0</v>
      </c>
      <c r="D19" s="71">
        <v>0</v>
      </c>
      <c r="E19" s="71">
        <v>100</v>
      </c>
      <c r="F19" s="64" t="s">
        <v>86</v>
      </c>
      <c r="G19" s="71" t="s">
        <v>17</v>
      </c>
      <c r="H19" s="88">
        <v>7900</v>
      </c>
      <c r="I19" s="88">
        <v>21144</v>
      </c>
      <c r="J19" s="71">
        <v>267.60000000000002</v>
      </c>
      <c r="K19" s="71">
        <f>D19/D15</f>
        <v>0</v>
      </c>
      <c r="L19" s="75">
        <f t="shared" si="2"/>
        <v>0</v>
      </c>
    </row>
    <row r="20" spans="1:12" ht="60.75" customHeight="1">
      <c r="A20" s="148" t="s">
        <v>102</v>
      </c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50"/>
    </row>
  </sheetData>
  <mergeCells count="18">
    <mergeCell ref="F15:K15"/>
    <mergeCell ref="A20:L20"/>
    <mergeCell ref="H11:I12"/>
    <mergeCell ref="J11:J13"/>
    <mergeCell ref="K11:K13"/>
    <mergeCell ref="L11:L13"/>
    <mergeCell ref="C12:C13"/>
    <mergeCell ref="D12:D13"/>
    <mergeCell ref="J2:L2"/>
    <mergeCell ref="A4:L4"/>
    <mergeCell ref="A5:L5"/>
    <mergeCell ref="A6:L6"/>
    <mergeCell ref="A11:A13"/>
    <mergeCell ref="B11:B13"/>
    <mergeCell ref="C11:D11"/>
    <mergeCell ref="E11:E13"/>
    <mergeCell ref="F11:F13"/>
    <mergeCell ref="G11:G13"/>
  </mergeCells>
  <pageMargins left="0.25" right="0.25" top="0.75" bottom="0.75" header="0.3" footer="0.3"/>
  <pageSetup paperSize="9" scale="60" orientation="landscape" horizontalDpi="180" verticalDpi="180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2023-03-16T08:11:07Z</dcterms:modified>
</cp:coreProperties>
</file>